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3\Desktop\"/>
    </mc:Choice>
  </mc:AlternateContent>
  <xr:revisionPtr revIDLastSave="0" documentId="8_{1BFDDBCC-E36F-4A2A-8F77-F0A52ABB1A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 Nr.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5" i="1" l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L368" i="1" s="1"/>
  <c r="K34" i="1"/>
  <c r="K368" i="1" s="1"/>
  <c r="J34" i="1"/>
  <c r="J368" i="1" s="1"/>
  <c r="I34" i="1"/>
  <c r="I368" i="1" s="1"/>
</calcChain>
</file>

<file path=xl/sharedStrings.xml><?xml version="1.0" encoding="utf-8"?>
<sst xmlns="http://schemas.openxmlformats.org/spreadsheetml/2006/main" count="392" uniqueCount="240">
  <si>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</si>
  <si>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</si>
  <si>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</si>
  <si>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</si>
  <si>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</si>
  <si>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</si>
  <si>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</si>
  <si>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Ignalinos krašto muziejus, 302837241, Ateities g.43, Ignalina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</si>
  <si>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</si>
  <si>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</si>
  <si>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</si>
  <si>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</si>
  <si>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</si>
  <si>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</si>
  <si>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>2022.07.11 Nr.________________</t>
  </si>
  <si>
    <t xml:space="preserve">                                                                      (data)</t>
  </si>
  <si>
    <t>Kultūros ir turizmo, sporto, jaunimo ir bendruomenių veiklos aktyvinimo programa</t>
  </si>
  <si>
    <t>(programos pavadinimas)</t>
  </si>
  <si>
    <t>Kodas</t>
  </si>
  <si>
    <t xml:space="preserve">                    Ministerijos / Savivaldybės</t>
  </si>
  <si>
    <t>Departamento</t>
  </si>
  <si>
    <t>Muziejai ir parodų salės</t>
  </si>
  <si>
    <t>Įstaigos</t>
  </si>
  <si>
    <t>302837241</t>
  </si>
  <si>
    <t xml:space="preserve"> </t>
  </si>
  <si>
    <t>Programos</t>
  </si>
  <si>
    <t>3</t>
  </si>
  <si>
    <t>Finansavimo šaltinio</t>
  </si>
  <si>
    <t>B</t>
  </si>
  <si>
    <t>Valstybės funkcijos</t>
  </si>
  <si>
    <t>08</t>
  </si>
  <si>
    <t>02</t>
  </si>
  <si>
    <t>01</t>
  </si>
  <si>
    <t>Biudžetas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</si>
  <si>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</si>
  <si>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</si>
  <si>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</si>
  <si>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</si>
  <si>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</si>
  <si>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</si>
  <si>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</si>
  <si>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</si>
  <si>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</si>
  <si>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</si>
  <si>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</si>
  <si>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</si>
  <si>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</si>
  <si>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</si>
  <si>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</si>
  <si>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</si>
  <si>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</si>
  <si>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</si>
  <si>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</si>
  <si>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</si>
  <si>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</si>
  <si>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</si>
  <si>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</si>
  <si>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</si>
  <si>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</si>
  <si>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</si>
  <si>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</si>
  <si>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</si>
  <si>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</si>
  <si>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</si>
  <si>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</si>
  <si>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</si>
  <si>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</si>
  <si>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</si>
  <si>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</si>
  <si>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</si>
  <si>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</si>
  <si>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</si>
  <si>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</si>
  <si>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</si>
  <si>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</si>
  <si>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</si>
  <si>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</si>
  <si>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</si>
  <si>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</si>
  <si>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</si>
  <si>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</si>
  <si>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</si>
  <si>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</si>
  <si>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</si>
  <si>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</si>
  <si>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</si>
  <si>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</si>
  <si>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</si>
  <si>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</si>
  <si>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</si>
  <si>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</si>
  <si>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</si>
  <si>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</si>
  <si>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</si>
  <si>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</si>
  <si>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</si>
  <si>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</si>
  <si>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</si>
  <si>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</si>
  <si>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</si>
  <si>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</si>
  <si>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</si>
  <si>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</si>
  <si>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</si>
  <si>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</si>
  <si>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</si>
  <si>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</si>
  <si>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</si>
  <si>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</si>
  <si>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</si>
  <si>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</si>
  <si>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</si>
  <si>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</si>
  <si>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</si>
  <si>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</si>
  <si>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</si>
  <si>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</si>
  <si>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</si>
  <si>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</si>
  <si>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</si>
  <si>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</si>
  <si>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</si>
  <si>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</si>
  <si>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</si>
  <si>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</si>
  <si>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</si>
  <si>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</si>
  <si>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</si>
  <si>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</si>
  <si>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</si>
  <si>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</si>
  <si>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</si>
  <si>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</si>
  <si>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</si>
  <si>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</si>
  <si>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</si>
  <si>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</si>
  <si>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</si>
  <si>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</si>
  <si>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</si>
  <si>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</si>
  <si>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</si>
  <si>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</si>
  <si>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</si>
  <si>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</si>
  <si>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</si>
  <si>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</si>
  <si>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</si>
  <si>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</si>
  <si>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</si>
  <si>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</si>
  <si>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</si>
  <si>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</si>
  <si>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</si>
  <si>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</si>
  <si>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</si>
  <si>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</si>
  <si>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</si>
  <si>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</si>
  <si>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</si>
  <si>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</si>
  <si>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</si>
  <si>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</si>
  <si>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</si>
  <si>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</si>
  <si>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</si>
  <si>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</si>
  <si>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</si>
  <si>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</si>
  <si>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</si>
  <si>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</si>
  <si>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</si>
  <si>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</si>
  <si>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</si>
  <si>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</si>
  <si>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</si>
  <si>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</si>
  <si>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</si>
  <si>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</si>
  <si>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</si>
  <si>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</si>
  <si>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</si>
  <si>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</si>
  <si>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</si>
  <si>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</si>
  <si>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</si>
  <si>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</si>
  <si>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</si>
  <si>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</si>
  <si>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</si>
  <si>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</si>
  <si>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</si>
  <si>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</si>
  <si>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</si>
  <si>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</si>
  <si>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</si>
  <si>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</si>
  <si>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</si>
  <si>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</si>
  <si>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</si>
  <si>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</si>
  <si>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</si>
  <si>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</si>
  <si>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</si>
  <si>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</si>
  <si>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</si>
  <si>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</si>
  <si>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</si>
  <si>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</si>
  <si>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</si>
  <si>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</si>
  <si>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</si>
  <si>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</si>
  <si>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</si>
  <si>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</si>
  <si>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</si>
  <si>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</si>
  <si>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</si>
  <si>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</si>
  <si>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</si>
  <si>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</si>
  <si>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</si>
  <si>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</si>
  <si>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</si>
  <si>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</si>
  <si>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</si>
  <si>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</si>
  <si>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</si>
  <si>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</si>
  <si>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</si>
  <si>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</si>
  <si>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</si>
  <si>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</si>
  <si>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</si>
  <si>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</si>
  <si>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Buhalterė</t>
  </si>
  <si>
    <t>Regina Gudelienė</t>
  </si>
  <si>
    <t xml:space="preserve">  (vyriausiasis buhalteris (buhalteris) / centralizuotos apskaitos įstaigos vadovo arba jo įgalioto asmens pareigų pavadinimas)</t>
  </si>
  <si>
    <t>Muziejininkė</t>
  </si>
  <si>
    <t>Agnė Galatiltienė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</si>
</sst>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workbookViewId="0">
      <selection activeCell="U17" sqref="U17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14</v>
      </c>
      <c r="H18" s="181"/>
      <c r="I18" s="181"/>
      <c r="J18" s="181"/>
      <c r="K18" s="181"/>
    </row>
    <row r="19" spans="1:13">
      <c r="G19" s="148" t="s">
        <v>15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16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17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18</v>
      </c>
      <c r="M23" s="30"/>
    </row>
    <row r="24" spans="1:13">
      <c r="F24" s="19"/>
      <c r="J24" s="31" t="s">
        <v>19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20</v>
      </c>
      <c r="L25" s="32"/>
      <c r="M25" s="30"/>
    </row>
    <row r="26" spans="1:13">
      <c r="A26" s="151" t="s">
        <v>21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22</v>
      </c>
      <c r="L26" s="37" t="s">
        <v>23</v>
      </c>
      <c r="M26" s="30"/>
    </row>
    <row r="27" spans="1:13">
      <c r="A27" s="151" t="s">
        <v>24</v>
      </c>
      <c r="B27" s="151"/>
      <c r="C27" s="151"/>
      <c r="D27" s="151"/>
      <c r="E27" s="151"/>
      <c r="F27" s="151"/>
      <c r="G27" s="151"/>
      <c r="H27" s="151"/>
      <c r="I27" s="151"/>
      <c r="J27" s="38" t="s">
        <v>25</v>
      </c>
      <c r="K27" s="114" t="s">
        <v>26</v>
      </c>
      <c r="L27" s="32"/>
      <c r="M27" s="30"/>
    </row>
    <row r="28" spans="1:13">
      <c r="D28" s="36"/>
      <c r="E28" s="36"/>
      <c r="F28" s="36"/>
      <c r="G28" s="39" t="s">
        <v>27</v>
      </c>
      <c r="H28" s="40" t="s">
        <v>28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29</v>
      </c>
      <c r="H29" s="178"/>
      <c r="I29" s="115" t="s">
        <v>30</v>
      </c>
      <c r="J29" s="43" t="s">
        <v>31</v>
      </c>
      <c r="K29" s="32" t="s">
        <v>32</v>
      </c>
      <c r="L29" s="32" t="s">
        <v>31</v>
      </c>
      <c r="M29" s="30"/>
    </row>
    <row r="30" spans="1:13">
      <c r="A30" s="170" t="s">
        <v>33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34</v>
      </c>
      <c r="M30" s="46"/>
    </row>
    <row r="31" spans="1:13" ht="27" customHeight="1">
      <c r="A31" s="155" t="s">
        <v>35</v>
      </c>
      <c r="B31" s="156"/>
      <c r="C31" s="156"/>
      <c r="D31" s="156"/>
      <c r="E31" s="156"/>
      <c r="F31" s="156"/>
      <c r="G31" s="159" t="s">
        <v>36</v>
      </c>
      <c r="H31" s="161" t="s">
        <v>37</v>
      </c>
      <c r="I31" s="163" t="s">
        <v>38</v>
      </c>
      <c r="J31" s="164"/>
      <c r="K31" s="165" t="s">
        <v>39</v>
      </c>
      <c r="L31" s="167" t="s">
        <v>40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41</v>
      </c>
      <c r="J32" s="48" t="s">
        <v>42</v>
      </c>
      <c r="K32" s="166"/>
      <c r="L32" s="168"/>
    </row>
    <row r="33" spans="1:15">
      <c r="A33" s="175" t="s">
        <v>43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44</v>
      </c>
      <c r="J33" s="10" t="s">
        <v>45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46</v>
      </c>
      <c r="H34" s="7">
        <v>1</v>
      </c>
      <c r="I34" s="116">
        <f>SUM(I35+I46+I65+I86+I93+I113+I139+I158+I168)</f>
        <v>97100</v>
      </c>
      <c r="J34" s="116">
        <f>SUM(J35+J46+J65+J86+J93+J113+J139+J158+J168)</f>
        <v>53500</v>
      </c>
      <c r="K34" s="117">
        <f>SUM(K35+K46+K65+K86+K93+K113+K139+K158+K168)</f>
        <v>41280</v>
      </c>
      <c r="L34" s="116">
        <f>SUM(L35+L46+L65+L86+L93+L113+L139+L158+L168)</f>
        <v>35097.17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47</v>
      </c>
      <c r="H35" s="7">
        <v>2</v>
      </c>
      <c r="I35" s="116">
        <f>SUM(I36+I42)</f>
        <v>73200</v>
      </c>
      <c r="J35" s="116">
        <f>SUM(J36+J42)</f>
        <v>39500</v>
      </c>
      <c r="K35" s="118">
        <f>SUM(K36+K42)</f>
        <v>34600</v>
      </c>
      <c r="L35" s="119">
        <f>SUM(L36+L42)</f>
        <v>30020.59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48</v>
      </c>
      <c r="H36" s="7">
        <v>3</v>
      </c>
      <c r="I36" s="116">
        <f>SUM(I37)</f>
        <v>72100</v>
      </c>
      <c r="J36" s="116">
        <f>SUM(J37)</f>
        <v>38900</v>
      </c>
      <c r="K36" s="117">
        <f>SUM(K37)</f>
        <v>34000</v>
      </c>
      <c r="L36" s="116">
        <f>SUM(L37)</f>
        <v>29594.33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48</v>
      </c>
      <c r="H37" s="7">
        <v>4</v>
      </c>
      <c r="I37" s="116">
        <f>SUM(I38+I40)</f>
        <v>72100</v>
      </c>
      <c r="J37" s="116">
        <f t="shared" ref="J37:L38" si="0">SUM(J38)</f>
        <v>38900</v>
      </c>
      <c r="K37" s="116">
        <f t="shared" si="0"/>
        <v>34000</v>
      </c>
      <c r="L37" s="116">
        <f t="shared" si="0"/>
        <v>29594.33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49</v>
      </c>
      <c r="H38" s="7">
        <v>5</v>
      </c>
      <c r="I38" s="117">
        <f>SUM(I39)</f>
        <v>72100</v>
      </c>
      <c r="J38" s="117">
        <f t="shared" si="0"/>
        <v>38900</v>
      </c>
      <c r="K38" s="117">
        <f t="shared" si="0"/>
        <v>34000</v>
      </c>
      <c r="L38" s="117">
        <f t="shared" si="0"/>
        <v>29594.33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49</v>
      </c>
      <c r="H39" s="7">
        <v>6</v>
      </c>
      <c r="I39" s="120">
        <v>72100</v>
      </c>
      <c r="J39" s="121">
        <v>38900</v>
      </c>
      <c r="K39" s="121">
        <v>34000</v>
      </c>
      <c r="L39" s="121">
        <v>29594.33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50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50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51</v>
      </c>
      <c r="H42" s="7">
        <v>9</v>
      </c>
      <c r="I42" s="117">
        <f t="shared" ref="I42:L44" si="1">I43</f>
        <v>1100</v>
      </c>
      <c r="J42" s="116">
        <f t="shared" si="1"/>
        <v>600</v>
      </c>
      <c r="K42" s="117">
        <f t="shared" si="1"/>
        <v>600</v>
      </c>
      <c r="L42" s="116">
        <f t="shared" si="1"/>
        <v>426.26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51</v>
      </c>
      <c r="H43" s="7">
        <v>10</v>
      </c>
      <c r="I43" s="117">
        <f t="shared" si="1"/>
        <v>1100</v>
      </c>
      <c r="J43" s="116">
        <f t="shared" si="1"/>
        <v>600</v>
      </c>
      <c r="K43" s="116">
        <f t="shared" si="1"/>
        <v>600</v>
      </c>
      <c r="L43" s="116">
        <f t="shared" si="1"/>
        <v>426.26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51</v>
      </c>
      <c r="H44" s="7">
        <v>11</v>
      </c>
      <c r="I44" s="116">
        <f t="shared" si="1"/>
        <v>1100</v>
      </c>
      <c r="J44" s="116">
        <f t="shared" si="1"/>
        <v>600</v>
      </c>
      <c r="K44" s="116">
        <f t="shared" si="1"/>
        <v>600</v>
      </c>
      <c r="L44" s="116">
        <f t="shared" si="1"/>
        <v>426.26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51</v>
      </c>
      <c r="H45" s="7">
        <v>12</v>
      </c>
      <c r="I45" s="122">
        <v>1100</v>
      </c>
      <c r="J45" s="121">
        <v>600</v>
      </c>
      <c r="K45" s="121">
        <v>600</v>
      </c>
      <c r="L45" s="121">
        <v>426.26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52</v>
      </c>
      <c r="H46" s="7">
        <v>13</v>
      </c>
      <c r="I46" s="123">
        <f t="shared" ref="I46:L48" si="2">I47</f>
        <v>23800</v>
      </c>
      <c r="J46" s="124">
        <f t="shared" si="2"/>
        <v>13900</v>
      </c>
      <c r="K46" s="123">
        <f t="shared" si="2"/>
        <v>6580</v>
      </c>
      <c r="L46" s="123">
        <f t="shared" si="2"/>
        <v>4976.58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52</v>
      </c>
      <c r="H47" s="7">
        <v>14</v>
      </c>
      <c r="I47" s="116">
        <f t="shared" si="2"/>
        <v>23800</v>
      </c>
      <c r="J47" s="117">
        <f t="shared" si="2"/>
        <v>13900</v>
      </c>
      <c r="K47" s="116">
        <f t="shared" si="2"/>
        <v>6580</v>
      </c>
      <c r="L47" s="117">
        <f t="shared" si="2"/>
        <v>4976.58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52</v>
      </c>
      <c r="H48" s="7">
        <v>15</v>
      </c>
      <c r="I48" s="116">
        <f t="shared" si="2"/>
        <v>23800</v>
      </c>
      <c r="J48" s="117">
        <f t="shared" si="2"/>
        <v>13900</v>
      </c>
      <c r="K48" s="119">
        <f t="shared" si="2"/>
        <v>6580</v>
      </c>
      <c r="L48" s="119">
        <f t="shared" si="2"/>
        <v>4976.58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52</v>
      </c>
      <c r="H49" s="7">
        <v>16</v>
      </c>
      <c r="I49" s="125">
        <f>SUM(I50:I64)</f>
        <v>23800</v>
      </c>
      <c r="J49" s="125">
        <f>SUM(J50:J64)</f>
        <v>13900</v>
      </c>
      <c r="K49" s="126">
        <f>SUM(K50:K64)</f>
        <v>6580</v>
      </c>
      <c r="L49" s="126">
        <f>SUM(L50:L64)</f>
        <v>4976.58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53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54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55</v>
      </c>
      <c r="H52" s="7">
        <v>19</v>
      </c>
      <c r="I52" s="121">
        <v>300</v>
      </c>
      <c r="J52" s="121">
        <v>200</v>
      </c>
      <c r="K52" s="121">
        <v>50</v>
      </c>
      <c r="L52" s="121">
        <v>35.83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56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57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58</v>
      </c>
      <c r="H55" s="7">
        <v>22</v>
      </c>
      <c r="I55" s="122">
        <v>100</v>
      </c>
      <c r="J55" s="121">
        <v>100</v>
      </c>
      <c r="K55" s="121">
        <v>100</v>
      </c>
      <c r="L55" s="121">
        <v>57.79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59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60</v>
      </c>
      <c r="H57" s="7">
        <v>24</v>
      </c>
      <c r="I57" s="122">
        <v>2000</v>
      </c>
      <c r="J57" s="122">
        <v>1000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61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62</v>
      </c>
      <c r="H59" s="7">
        <v>26</v>
      </c>
      <c r="I59" s="122">
        <v>700</v>
      </c>
      <c r="J59" s="121">
        <v>400</v>
      </c>
      <c r="K59" s="121">
        <v>100</v>
      </c>
      <c r="L59" s="121">
        <v>90</v>
      </c>
    </row>
    <row r="60" spans="1:12" ht="25.5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63</v>
      </c>
      <c r="H60" s="7">
        <v>27</v>
      </c>
      <c r="I60" s="122">
        <v>1000</v>
      </c>
      <c r="J60" s="122">
        <v>1000</v>
      </c>
      <c r="K60" s="122">
        <v>0</v>
      </c>
      <c r="L60" s="122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64</v>
      </c>
      <c r="H61" s="7">
        <v>28</v>
      </c>
      <c r="I61" s="122">
        <v>200</v>
      </c>
      <c r="J61" s="121">
        <v>100</v>
      </c>
      <c r="K61" s="121">
        <v>30</v>
      </c>
      <c r="L61" s="121">
        <v>33.909999999999997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65</v>
      </c>
      <c r="H62" s="7">
        <v>29</v>
      </c>
      <c r="I62" s="122">
        <v>500</v>
      </c>
      <c r="J62" s="121">
        <v>300</v>
      </c>
      <c r="K62" s="121">
        <v>300</v>
      </c>
      <c r="L62" s="121">
        <v>239.58</v>
      </c>
    </row>
    <row r="63" spans="1:12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66</v>
      </c>
      <c r="H63" s="7">
        <v>30</v>
      </c>
      <c r="I63" s="122">
        <v>500</v>
      </c>
      <c r="J63" s="121">
        <v>300</v>
      </c>
      <c r="K63" s="121">
        <v>300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67</v>
      </c>
      <c r="H64" s="7">
        <v>31</v>
      </c>
      <c r="I64" s="122">
        <v>18500</v>
      </c>
      <c r="J64" s="121">
        <v>10500</v>
      </c>
      <c r="K64" s="121">
        <v>5700</v>
      </c>
      <c r="L64" s="121">
        <v>4519.47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68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69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70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70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71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72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73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74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74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71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72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73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75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76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77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78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79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80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80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80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80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81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82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82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82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83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84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85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86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87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87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87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88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89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90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90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90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91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92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93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94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94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94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95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96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96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96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97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98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99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99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99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100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101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102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102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102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102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103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103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103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103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104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104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104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104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105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105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105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106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107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107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107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107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108</v>
      </c>
      <c r="H139" s="90">
        <v>106</v>
      </c>
      <c r="I139" s="117">
        <f>SUM(I140+I145+I153)</f>
        <v>100</v>
      </c>
      <c r="J139" s="128">
        <f>SUM(J140+J145+J153)</f>
        <v>100</v>
      </c>
      <c r="K139" s="117">
        <f>SUM(K140+K145+K153)</f>
        <v>100</v>
      </c>
      <c r="L139" s="116">
        <f>SUM(L140+L145+L153)</f>
        <v>100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109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109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109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110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111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112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113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113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114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115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116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116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116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117</v>
      </c>
      <c r="H153" s="90">
        <v>120</v>
      </c>
      <c r="I153" s="117">
        <f t="shared" ref="I153:L154" si="15">I154</f>
        <v>100</v>
      </c>
      <c r="J153" s="128">
        <f t="shared" si="15"/>
        <v>100</v>
      </c>
      <c r="K153" s="117">
        <f t="shared" si="15"/>
        <v>100</v>
      </c>
      <c r="L153" s="116">
        <f t="shared" si="15"/>
        <v>100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117</v>
      </c>
      <c r="H154" s="90">
        <v>121</v>
      </c>
      <c r="I154" s="126">
        <f t="shared" si="15"/>
        <v>100</v>
      </c>
      <c r="J154" s="134">
        <f t="shared" si="15"/>
        <v>100</v>
      </c>
      <c r="K154" s="126">
        <f t="shared" si="15"/>
        <v>100</v>
      </c>
      <c r="L154" s="125">
        <f t="shared" si="15"/>
        <v>100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117</v>
      </c>
      <c r="H155" s="90">
        <v>122</v>
      </c>
      <c r="I155" s="117">
        <f>SUM(I156:I157)</f>
        <v>100</v>
      </c>
      <c r="J155" s="128">
        <f>SUM(J156:J157)</f>
        <v>100</v>
      </c>
      <c r="K155" s="117">
        <f>SUM(K156:K157)</f>
        <v>100</v>
      </c>
      <c r="L155" s="116">
        <f>SUM(L156:L157)</f>
        <v>100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118</v>
      </c>
      <c r="H156" s="90">
        <v>123</v>
      </c>
      <c r="I156" s="136">
        <v>100</v>
      </c>
      <c r="J156" s="136">
        <v>100</v>
      </c>
      <c r="K156" s="136">
        <v>100</v>
      </c>
      <c r="L156" s="136">
        <v>100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119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120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120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121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121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122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123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124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125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125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125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126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127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127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127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127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128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129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129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130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131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132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133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134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135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136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137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138</v>
      </c>
      <c r="H184" s="90">
        <v>151</v>
      </c>
      <c r="I184" s="116">
        <f>SUM(I185+I238+I303)</f>
        <v>7500</v>
      </c>
      <c r="J184" s="128">
        <f>SUM(J185+J238+J303)</f>
        <v>7500</v>
      </c>
      <c r="K184" s="117">
        <f>SUM(K185+K238+K303)</f>
        <v>1000</v>
      </c>
      <c r="L184" s="116">
        <f>SUM(L185+L238+L303)</f>
        <v>921.4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139</v>
      </c>
      <c r="H185" s="90">
        <v>152</v>
      </c>
      <c r="I185" s="116">
        <f>SUM(I186+I209+I216+I228+I232)</f>
        <v>7500</v>
      </c>
      <c r="J185" s="123">
        <f>SUM(J186+J209+J216+J228+J232)</f>
        <v>7500</v>
      </c>
      <c r="K185" s="123">
        <f>SUM(K186+K209+K216+K228+K232)</f>
        <v>1000</v>
      </c>
      <c r="L185" s="123">
        <f>SUM(L186+L209+L216+L228+L232)</f>
        <v>921.4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140</v>
      </c>
      <c r="H186" s="90">
        <v>153</v>
      </c>
      <c r="I186" s="123">
        <f>SUM(I187+I190+I195+I201+I206)</f>
        <v>7500</v>
      </c>
      <c r="J186" s="128">
        <f>SUM(J187+J190+J195+J201+J206)</f>
        <v>7500</v>
      </c>
      <c r="K186" s="117">
        <f>SUM(K187+K190+K195+K201+K206)</f>
        <v>1000</v>
      </c>
      <c r="L186" s="116">
        <f>SUM(L187+L190+L195+L201+L206)</f>
        <v>921.4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141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141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141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142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142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143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144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145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146</v>
      </c>
      <c r="H195" s="90">
        <v>162</v>
      </c>
      <c r="I195" s="116">
        <f>I196</f>
        <v>7500</v>
      </c>
      <c r="J195" s="128">
        <f>J196</f>
        <v>7500</v>
      </c>
      <c r="K195" s="117">
        <f>K196</f>
        <v>1000</v>
      </c>
      <c r="L195" s="116">
        <f>L196</f>
        <v>921.4</v>
      </c>
    </row>
    <row r="196" spans="1:12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146</v>
      </c>
      <c r="H196" s="90">
        <v>163</v>
      </c>
      <c r="I196" s="116">
        <f>SUM(I197:I200)</f>
        <v>7500</v>
      </c>
      <c r="J196" s="116">
        <f>SUM(J197:J200)</f>
        <v>7500</v>
      </c>
      <c r="K196" s="116">
        <f>SUM(K197:K200)</f>
        <v>1000</v>
      </c>
      <c r="L196" s="116">
        <f>SUM(L197:L200)</f>
        <v>921.4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147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148</v>
      </c>
      <c r="H198" s="90">
        <v>165</v>
      </c>
      <c r="I198" s="120">
        <v>7500</v>
      </c>
      <c r="J198" s="122">
        <v>7500</v>
      </c>
      <c r="K198" s="122">
        <v>1000</v>
      </c>
      <c r="L198" s="122">
        <v>921.4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149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150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151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151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152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153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154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155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155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155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156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156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156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157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158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159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160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161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162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162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162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163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163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164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165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166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167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168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163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169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169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170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170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171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171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171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172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173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174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175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176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177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178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178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179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180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181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182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183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184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185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185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186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187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188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188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189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190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191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191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192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193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194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194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194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195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195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195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196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196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197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198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199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200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178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178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201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180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181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182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183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202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203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203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204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205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206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206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207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208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209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209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210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211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212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212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212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195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195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195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196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196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197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198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213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214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200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178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178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201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180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181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182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183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202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215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215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216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217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218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218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219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220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221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221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222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223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224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224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225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195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195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195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226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226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227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228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229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177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177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178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201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180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181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182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183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202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215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215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216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217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218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218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219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220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221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221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222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230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224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224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224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195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195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195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226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226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227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228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231</v>
      </c>
      <c r="H368" s="90">
        <v>335</v>
      </c>
      <c r="I368" s="131">
        <f>SUM(I34+I184)</f>
        <v>104600</v>
      </c>
      <c r="J368" s="131">
        <f>SUM(J34+J184)</f>
        <v>61000</v>
      </c>
      <c r="K368" s="131">
        <f>SUM(K34+K184)</f>
        <v>42280</v>
      </c>
      <c r="L368" s="131">
        <f>SUM(L34+L184)</f>
        <v>36018.57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9" t="s">
        <v>238</v>
      </c>
      <c r="E370" s="169"/>
      <c r="F370" s="169"/>
      <c r="G370" s="169"/>
      <c r="H370" s="110"/>
      <c r="I370" s="111"/>
      <c r="J370" s="109"/>
      <c r="K370" s="169" t="s">
        <v>239</v>
      </c>
      <c r="L370" s="169"/>
    </row>
    <row r="371" spans="1:12" ht="18.75" customHeight="1">
      <c r="A371" s="112"/>
      <c r="B371" s="112"/>
      <c r="C371" s="112"/>
      <c r="D371" s="171" t="s">
        <v>232</v>
      </c>
      <c r="E371" s="171"/>
      <c r="F371" s="171"/>
      <c r="G371" s="171"/>
      <c r="H371" s="36"/>
      <c r="I371" s="18" t="s">
        <v>233</v>
      </c>
      <c r="K371" s="154" t="s">
        <v>234</v>
      </c>
      <c r="L371" s="154"/>
    </row>
    <row r="372" spans="1:12" ht="15.75" customHeight="1">
      <c r="I372" s="14"/>
      <c r="K372" s="14"/>
      <c r="L372" s="14"/>
    </row>
    <row r="373" spans="1:12" ht="15.75" customHeight="1">
      <c r="D373" s="169" t="s">
        <v>235</v>
      </c>
      <c r="E373" s="169"/>
      <c r="F373" s="169"/>
      <c r="G373" s="169"/>
      <c r="I373" s="14"/>
      <c r="K373" s="169" t="s">
        <v>236</v>
      </c>
      <c r="L373" s="169"/>
    </row>
    <row r="374" spans="1:12" ht="25.5" customHeight="1">
      <c r="D374" s="152" t="s">
        <v>237</v>
      </c>
      <c r="E374" s="153"/>
      <c r="F374" s="153"/>
      <c r="G374" s="153"/>
      <c r="H374" s="113"/>
      <c r="I374" s="15" t="s">
        <v>233</v>
      </c>
      <c r="K374" s="154" t="s">
        <v>234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User3</cp:lastModifiedBy>
  <dcterms:created xsi:type="dcterms:W3CDTF">2022-03-30T11:04:35Z</dcterms:created>
  <dcterms:modified xsi:type="dcterms:W3CDTF">2022-07-11T04:27:28Z</dcterms:modified>
  <cp:category/>
</cp:coreProperties>
</file>